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9180" windowHeight="4815"/>
  </bookViews>
  <sheets>
    <sheet name="Sheet1" sheetId="1" r:id="rId1"/>
  </sheets>
  <definedNames>
    <definedName name="_xlnm.Print_Area" localSheetId="0">Sheet1!$A$1:$Q$50</definedName>
  </definedNames>
  <calcPr calcId="145621"/>
</workbook>
</file>

<file path=xl/calcChain.xml><?xml version="1.0" encoding="utf-8"?>
<calcChain xmlns="http://schemas.openxmlformats.org/spreadsheetml/2006/main">
  <c r="C42" i="1" l="1"/>
  <c r="C43" i="1"/>
  <c r="C44" i="1"/>
  <c r="C45" i="1"/>
  <c r="C41" i="1"/>
  <c r="C47" i="1" l="1"/>
  <c r="N36" i="1" l="1"/>
  <c r="N25" i="1"/>
  <c r="N14" i="1"/>
  <c r="J36" i="1"/>
  <c r="J25" i="1"/>
  <c r="J14" i="1"/>
  <c r="F36" i="1"/>
  <c r="F25" i="1"/>
  <c r="F14" i="1"/>
  <c r="B45" i="1"/>
  <c r="B44" i="1"/>
  <c r="B43" i="1"/>
  <c r="B42" i="1"/>
  <c r="B41" i="1"/>
  <c r="B36" i="1"/>
  <c r="B25" i="1"/>
  <c r="B14" i="1"/>
  <c r="B47" i="1" l="1"/>
  <c r="D8" i="1"/>
  <c r="D9" i="1"/>
  <c r="D10" i="1"/>
  <c r="D11" i="1"/>
  <c r="D12" i="1"/>
  <c r="O36" i="1" l="1"/>
  <c r="G14" i="1"/>
  <c r="C36" i="1"/>
  <c r="K36" i="1"/>
  <c r="G36" i="1"/>
  <c r="O25" i="1"/>
  <c r="K25" i="1"/>
  <c r="G25" i="1"/>
  <c r="C25" i="1"/>
  <c r="O14" i="1"/>
  <c r="K14" i="1"/>
  <c r="C14" i="1"/>
  <c r="P34" i="1"/>
  <c r="Q34" i="1" s="1"/>
  <c r="L34" i="1"/>
  <c r="M34" i="1" s="1"/>
  <c r="H34" i="1"/>
  <c r="I34" i="1" s="1"/>
  <c r="D34" i="1"/>
  <c r="E34" i="1" s="1"/>
  <c r="P33" i="1"/>
  <c r="Q33" i="1" s="1"/>
  <c r="L33" i="1"/>
  <c r="M33" i="1" s="1"/>
  <c r="H33" i="1"/>
  <c r="I33" i="1" s="1"/>
  <c r="D33" i="1"/>
  <c r="E33" i="1" s="1"/>
  <c r="P32" i="1"/>
  <c r="Q32" i="1" s="1"/>
  <c r="L32" i="1"/>
  <c r="M32" i="1" s="1"/>
  <c r="H32" i="1"/>
  <c r="I32" i="1" s="1"/>
  <c r="D32" i="1"/>
  <c r="E32" i="1" s="1"/>
  <c r="P31" i="1"/>
  <c r="Q31" i="1" s="1"/>
  <c r="L31" i="1"/>
  <c r="M31" i="1" s="1"/>
  <c r="H31" i="1"/>
  <c r="I31" i="1" s="1"/>
  <c r="D31" i="1"/>
  <c r="E31" i="1" s="1"/>
  <c r="P30" i="1"/>
  <c r="Q30" i="1" s="1"/>
  <c r="L30" i="1"/>
  <c r="M30" i="1" s="1"/>
  <c r="H30" i="1"/>
  <c r="I30" i="1" s="1"/>
  <c r="D30" i="1"/>
  <c r="E30" i="1" s="1"/>
  <c r="P23" i="1"/>
  <c r="Q23" i="1" s="1"/>
  <c r="L23" i="1"/>
  <c r="M23" i="1" s="1"/>
  <c r="H23" i="1"/>
  <c r="I23" i="1" s="1"/>
  <c r="D23" i="1"/>
  <c r="E23" i="1" s="1"/>
  <c r="P22" i="1"/>
  <c r="Q22" i="1" s="1"/>
  <c r="L22" i="1"/>
  <c r="M22" i="1" s="1"/>
  <c r="H22" i="1"/>
  <c r="I22" i="1" s="1"/>
  <c r="D22" i="1"/>
  <c r="E22" i="1" s="1"/>
  <c r="P21" i="1"/>
  <c r="Q21" i="1" s="1"/>
  <c r="L21" i="1"/>
  <c r="M21" i="1" s="1"/>
  <c r="H21" i="1"/>
  <c r="I21" i="1" s="1"/>
  <c r="D21" i="1"/>
  <c r="E21" i="1" s="1"/>
  <c r="P20" i="1"/>
  <c r="Q20" i="1" s="1"/>
  <c r="L20" i="1"/>
  <c r="M20" i="1" s="1"/>
  <c r="H20" i="1"/>
  <c r="I20" i="1" s="1"/>
  <c r="D20" i="1"/>
  <c r="E20" i="1" s="1"/>
  <c r="P19" i="1"/>
  <c r="Q19" i="1" s="1"/>
  <c r="L19" i="1"/>
  <c r="M19" i="1" s="1"/>
  <c r="H19" i="1"/>
  <c r="I19" i="1" s="1"/>
  <c r="D19" i="1"/>
  <c r="E19" i="1" s="1"/>
  <c r="P12" i="1"/>
  <c r="Q12" i="1" s="1"/>
  <c r="L12" i="1"/>
  <c r="M12" i="1" s="1"/>
  <c r="H12" i="1"/>
  <c r="I12" i="1" s="1"/>
  <c r="E12" i="1"/>
  <c r="P11" i="1"/>
  <c r="Q11" i="1" s="1"/>
  <c r="L11" i="1"/>
  <c r="M11" i="1" s="1"/>
  <c r="H11" i="1"/>
  <c r="I11" i="1" s="1"/>
  <c r="E11" i="1"/>
  <c r="P10" i="1"/>
  <c r="Q10" i="1" s="1"/>
  <c r="L10" i="1"/>
  <c r="M10" i="1" s="1"/>
  <c r="H10" i="1"/>
  <c r="I10" i="1" s="1"/>
  <c r="E10" i="1"/>
  <c r="P9" i="1"/>
  <c r="Q9" i="1" s="1"/>
  <c r="L9" i="1"/>
  <c r="M9" i="1" s="1"/>
  <c r="H9" i="1"/>
  <c r="I9" i="1" s="1"/>
  <c r="E9" i="1"/>
  <c r="P8" i="1"/>
  <c r="Q8" i="1" s="1"/>
  <c r="L8" i="1"/>
  <c r="M8" i="1" s="1"/>
  <c r="H8" i="1"/>
  <c r="I8" i="1" s="1"/>
  <c r="E8" i="1"/>
  <c r="P36" i="1" l="1"/>
  <c r="Q36" i="1" s="1"/>
  <c r="D36" i="1"/>
  <c r="E36" i="1" s="1"/>
  <c r="H14" i="1"/>
  <c r="I14" i="1" s="1"/>
  <c r="H25" i="1"/>
  <c r="I25" i="1" s="1"/>
  <c r="L36" i="1"/>
  <c r="M36" i="1" s="1"/>
  <c r="H36" i="1"/>
  <c r="I36" i="1" s="1"/>
  <c r="P25" i="1"/>
  <c r="Q25" i="1" s="1"/>
  <c r="L25" i="1"/>
  <c r="M25" i="1" s="1"/>
  <c r="P14" i="1"/>
  <c r="Q14" i="1" s="1"/>
  <c r="L14" i="1"/>
  <c r="M14" i="1" s="1"/>
  <c r="D43" i="1"/>
  <c r="E43" i="1" s="1"/>
  <c r="D25" i="1"/>
  <c r="E25" i="1" s="1"/>
  <c r="D45" i="1"/>
  <c r="E45" i="1" s="1"/>
  <c r="D42" i="1"/>
  <c r="E42" i="1" s="1"/>
  <c r="D44" i="1"/>
  <c r="E44" i="1" s="1"/>
  <c r="D41" i="1"/>
  <c r="E41" i="1" s="1"/>
  <c r="D14" i="1"/>
  <c r="E14" i="1" s="1"/>
  <c r="D47" i="1" l="1"/>
  <c r="E47" i="1" s="1"/>
</calcChain>
</file>

<file path=xl/sharedStrings.xml><?xml version="1.0" encoding="utf-8"?>
<sst xmlns="http://schemas.openxmlformats.org/spreadsheetml/2006/main" count="65" uniqueCount="29">
  <si>
    <t>ΜΕΤΑΒΟΛΗ</t>
  </si>
  <si>
    <t>ΑΡ.</t>
  </si>
  <si>
    <t>%</t>
  </si>
  <si>
    <t xml:space="preserve">  Α Π Ρ Ι Λ Ι Ο Σ</t>
  </si>
  <si>
    <t xml:space="preserve"> </t>
  </si>
  <si>
    <t>ΣΥΝΟΛΟ</t>
  </si>
  <si>
    <t xml:space="preserve">   </t>
  </si>
  <si>
    <t>ΑΝΕΡΓΙΑΣ</t>
  </si>
  <si>
    <t>ΛΕΥΚΩΣΙΑ</t>
  </si>
  <si>
    <t>ΑΜΜΟΧΩΣΤΟΣ</t>
  </si>
  <si>
    <t>ΛΑΡΝΑΚΑ</t>
  </si>
  <si>
    <t>ΛΕΜΕΣΟΣ</t>
  </si>
  <si>
    <t>ΠΑΦΟΣ</t>
  </si>
  <si>
    <t>ΕΠΑΡΧΙΑ</t>
  </si>
  <si>
    <t>Πίνακας 1</t>
  </si>
  <si>
    <t>57R/ TABLE 3</t>
  </si>
  <si>
    <t>ΣΥΓΚΡΙΤΙΚΟΣ ΠΙΝΑΚΑΣ ΓΡΑΜΜΕΝΩΝ ΑΝΕΡΓΩΝ ΚΑΤΑ ΕΠΑΡΧΙΑ 2015 - 2016</t>
  </si>
  <si>
    <t>Ιούλιος</t>
  </si>
  <si>
    <t>Ιούνιος</t>
  </si>
  <si>
    <t>Αύγουστος</t>
  </si>
  <si>
    <t>Σεπτέμβριος</t>
  </si>
  <si>
    <t>Οκτώβριος</t>
  </si>
  <si>
    <t>Νοέμβριος</t>
  </si>
  <si>
    <t>Δεκέμβριος</t>
  </si>
  <si>
    <t>ΙΑΝΟΥΑΡΙΟΣ</t>
  </si>
  <si>
    <t>ΦΕΒΡΟΥΑΡΙΟΣ</t>
  </si>
  <si>
    <t xml:space="preserve">       Μ Α Ρ Τ Ι Ο Σ</t>
  </si>
  <si>
    <t>ΜΑΙΟΣ</t>
  </si>
  <si>
    <t xml:space="preserve">     ΜΕΣΟΣ ΟΡΟΣ 12 ΜΗΝΩΝ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</si>
</sst>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8"/>
      <name val="Arial Greek"/>
      <family val="2"/>
      <charset val="161"/>
    </font>
    <font>
      <b/>
      <sz val="8"/>
      <name val="Arial Greek"/>
      <family val="2"/>
      <charset val="161"/>
    </font>
    <font>
      <sz val="8"/>
      <name val="Arial Greek"/>
    </font>
    <font>
      <b/>
      <sz val="8"/>
      <color theme="1"/>
      <name val="Arial"/>
      <family val="2"/>
      <charset val="161"/>
    </font>
    <font>
      <b/>
      <sz val="8"/>
      <name val="Arial"/>
      <family val="2"/>
      <charset val="161"/>
    </font>
    <font>
      <b/>
      <u/>
      <sz val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7" xfId="0" quotePrefix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7" xfId="0" applyFont="1" applyBorder="1"/>
    <xf numFmtId="0" fontId="3" fillId="0" borderId="3" xfId="0" quotePrefix="1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0" xfId="0" applyFont="1"/>
    <xf numFmtId="0" fontId="3" fillId="2" borderId="0" xfId="0" applyFont="1" applyFill="1"/>
    <xf numFmtId="0" fontId="0" fillId="2" borderId="0" xfId="0" applyFill="1" applyBorder="1" applyAlignment="1"/>
    <xf numFmtId="0" fontId="2" fillId="2" borderId="0" xfId="0" applyFont="1" applyFill="1" applyBorder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 applyAlignment="1"/>
    <xf numFmtId="0" fontId="4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3" fillId="2" borderId="1" xfId="0" applyFont="1" applyFill="1" applyBorder="1" applyAlignment="1"/>
    <xf numFmtId="3" fontId="3" fillId="2" borderId="0" xfId="0" applyNumberFormat="1" applyFont="1" applyFill="1" applyAlignment="1"/>
    <xf numFmtId="3" fontId="2" fillId="0" borderId="0" xfId="0" applyNumberFormat="1" applyFont="1"/>
    <xf numFmtId="9" fontId="2" fillId="0" borderId="0" xfId="1" applyFont="1"/>
    <xf numFmtId="3" fontId="6" fillId="0" borderId="0" xfId="0" applyNumberFormat="1" applyFont="1" applyBorder="1"/>
    <xf numFmtId="0" fontId="6" fillId="0" borderId="0" xfId="0" quotePrefix="1" applyFont="1" applyBorder="1" applyAlignment="1">
      <alignment horizontal="left"/>
    </xf>
    <xf numFmtId="0" fontId="6" fillId="0" borderId="0" xfId="0" applyFont="1" applyBorder="1"/>
    <xf numFmtId="3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9" fontId="6" fillId="0" borderId="8" xfId="0" applyNumberFormat="1" applyFont="1" applyBorder="1" applyAlignment="1">
      <alignment horizontal="right"/>
    </xf>
    <xf numFmtId="0" fontId="6" fillId="0" borderId="8" xfId="0" applyFont="1" applyBorder="1"/>
    <xf numFmtId="164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/>
    <xf numFmtId="9" fontId="6" fillId="0" borderId="8" xfId="0" applyNumberFormat="1" applyFont="1" applyBorder="1"/>
    <xf numFmtId="0" fontId="7" fillId="0" borderId="8" xfId="0" applyFont="1" applyBorder="1"/>
    <xf numFmtId="3" fontId="6" fillId="2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9" fontId="6" fillId="0" borderId="0" xfId="1" applyFont="1" applyBorder="1"/>
    <xf numFmtId="1" fontId="6" fillId="0" borderId="0" xfId="1" applyNumberFormat="1" applyFont="1" applyBorder="1"/>
    <xf numFmtId="0" fontId="5" fillId="0" borderId="0" xfId="0" applyFont="1" applyBorder="1"/>
    <xf numFmtId="0" fontId="3" fillId="0" borderId="8" xfId="2" quotePrefix="1" applyFont="1" applyBorder="1" applyAlignment="1">
      <alignment horizontal="left"/>
    </xf>
    <xf numFmtId="0" fontId="3" fillId="0" borderId="0" xfId="2" applyFont="1" applyBorder="1"/>
    <xf numFmtId="0" fontId="3" fillId="0" borderId="0" xfId="2" quotePrefix="1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6" fillId="0" borderId="8" xfId="0" quotePrefix="1" applyFont="1" applyBorder="1" applyAlignment="1">
      <alignment horizontal="center"/>
    </xf>
    <xf numFmtId="0" fontId="3" fillId="0" borderId="0" xfId="2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tabSelected="1" zoomScaleNormal="100" workbookViewId="0">
      <selection activeCell="V18" sqref="V17:V18"/>
    </sheetView>
  </sheetViews>
  <sheetFormatPr defaultColWidth="18.7109375" defaultRowHeight="11.25" x14ac:dyDescent="0.2"/>
  <cols>
    <col min="1" max="1" width="16.42578125" style="4" customWidth="1"/>
    <col min="2" max="2" width="6" style="4" customWidth="1"/>
    <col min="3" max="3" width="7" style="4" customWidth="1"/>
    <col min="4" max="4" width="6.42578125" style="4" customWidth="1"/>
    <col min="5" max="5" width="7.28515625" style="4" customWidth="1"/>
    <col min="6" max="6" width="5.85546875" style="4" customWidth="1"/>
    <col min="7" max="7" width="6.5703125" style="4" customWidth="1"/>
    <col min="8" max="8" width="7.140625" style="4" customWidth="1"/>
    <col min="9" max="10" width="6.28515625" style="4" customWidth="1"/>
    <col min="11" max="11" width="7" style="4" bestFit="1" customWidth="1"/>
    <col min="12" max="12" width="8.28515625" style="4" customWidth="1"/>
    <col min="13" max="13" width="5.85546875" style="4" bestFit="1" customWidth="1"/>
    <col min="14" max="14" width="6.28515625" style="4" bestFit="1" customWidth="1"/>
    <col min="15" max="15" width="7.140625" style="4" customWidth="1"/>
    <col min="16" max="16" width="8.28515625" style="4" customWidth="1"/>
    <col min="17" max="17" width="5.85546875" style="4" bestFit="1" customWidth="1"/>
    <col min="18" max="20" width="5.7109375" style="4" customWidth="1"/>
    <col min="21" max="21" width="4.7109375" style="4" customWidth="1"/>
    <col min="22" max="16384" width="18.7109375" style="4"/>
  </cols>
  <sheetData>
    <row r="1" spans="1:20" x14ac:dyDescent="0.2">
      <c r="A1" s="1" t="s">
        <v>14</v>
      </c>
      <c r="B1" s="3"/>
      <c r="C1" s="3" t="s">
        <v>16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s="2" customFormat="1" ht="12" thickBot="1" x14ac:dyDescent="0.25">
      <c r="A2" s="28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s="2" customFormat="1" x14ac:dyDescent="0.2">
      <c r="A3" s="27" t="s">
        <v>13</v>
      </c>
      <c r="B3" s="6">
        <v>2015</v>
      </c>
      <c r="C3" s="6">
        <v>2016</v>
      </c>
      <c r="D3" s="5" t="s">
        <v>0</v>
      </c>
      <c r="E3" s="5"/>
      <c r="F3" s="6">
        <v>2015</v>
      </c>
      <c r="G3" s="6">
        <v>2016</v>
      </c>
      <c r="H3" s="5" t="s">
        <v>0</v>
      </c>
      <c r="I3" s="5"/>
      <c r="J3" s="6">
        <v>2015</v>
      </c>
      <c r="K3" s="6">
        <v>2016</v>
      </c>
      <c r="L3" s="5" t="s">
        <v>0</v>
      </c>
      <c r="M3" s="5"/>
      <c r="N3" s="6">
        <v>2015</v>
      </c>
      <c r="O3" s="6">
        <v>2016</v>
      </c>
      <c r="P3" s="5" t="s">
        <v>0</v>
      </c>
      <c r="Q3" s="7"/>
    </row>
    <row r="4" spans="1:20" s="2" customFormat="1" ht="12" thickBot="1" x14ac:dyDescent="0.25">
      <c r="A4" s="8" t="s">
        <v>7</v>
      </c>
      <c r="B4" s="9"/>
      <c r="C4" s="9"/>
      <c r="D4" s="9" t="s">
        <v>1</v>
      </c>
      <c r="E4" s="9" t="s">
        <v>2</v>
      </c>
      <c r="F4" s="9"/>
      <c r="G4" s="9"/>
      <c r="H4" s="9" t="s">
        <v>1</v>
      </c>
      <c r="I4" s="9" t="s">
        <v>2</v>
      </c>
      <c r="J4" s="9"/>
      <c r="K4" s="9"/>
      <c r="L4" s="9" t="s">
        <v>1</v>
      </c>
      <c r="M4" s="9" t="s">
        <v>2</v>
      </c>
      <c r="N4" s="9"/>
      <c r="O4" s="9"/>
      <c r="P4" s="9" t="s">
        <v>1</v>
      </c>
      <c r="Q4" s="10" t="s">
        <v>2</v>
      </c>
    </row>
    <row r="5" spans="1:20" s="2" customForma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T5" s="14"/>
    </row>
    <row r="6" spans="1:20" s="2" customFormat="1" ht="12.75" customHeight="1" x14ac:dyDescent="0.2">
      <c r="A6" s="15"/>
      <c r="B6" s="65"/>
      <c r="C6" s="67"/>
      <c r="D6" s="67"/>
      <c r="E6" s="67"/>
      <c r="F6" s="43"/>
      <c r="G6" s="44"/>
      <c r="H6" s="44"/>
      <c r="I6" s="44"/>
      <c r="J6" s="65"/>
      <c r="K6" s="67"/>
      <c r="L6" s="67"/>
      <c r="M6" s="67"/>
      <c r="N6" s="67"/>
      <c r="O6" s="67"/>
      <c r="P6" s="67"/>
      <c r="Q6" s="69"/>
      <c r="S6" s="14"/>
      <c r="T6" s="14"/>
    </row>
    <row r="7" spans="1:20" s="2" customFormat="1" ht="12.75" customHeight="1" x14ac:dyDescent="0.2">
      <c r="A7" s="15"/>
      <c r="B7" s="70" t="s">
        <v>24</v>
      </c>
      <c r="C7" s="70"/>
      <c r="D7" s="60"/>
      <c r="E7" s="60"/>
      <c r="F7" s="62" t="s">
        <v>25</v>
      </c>
      <c r="G7" s="60"/>
      <c r="H7" s="14"/>
      <c r="I7" s="60"/>
      <c r="J7" s="60"/>
      <c r="K7" s="61" t="s">
        <v>26</v>
      </c>
      <c r="L7" s="60"/>
      <c r="M7" s="60"/>
      <c r="N7" s="60" t="s">
        <v>3</v>
      </c>
      <c r="O7" s="61"/>
      <c r="P7" s="60"/>
      <c r="Q7" s="59"/>
      <c r="R7" s="60"/>
      <c r="S7" s="60"/>
      <c r="T7" s="14"/>
    </row>
    <row r="8" spans="1:20" s="2" customFormat="1" x14ac:dyDescent="0.2">
      <c r="A8" s="26" t="s">
        <v>8</v>
      </c>
      <c r="B8" s="45">
        <v>14385</v>
      </c>
      <c r="C8" s="58">
        <v>12472</v>
      </c>
      <c r="D8" s="45">
        <f>C8-B8</f>
        <v>-1913</v>
      </c>
      <c r="E8" s="46">
        <f>D8/B8</f>
        <v>-0.1329857490441432</v>
      </c>
      <c r="F8" s="45">
        <v>14486</v>
      </c>
      <c r="G8" s="58">
        <v>12467</v>
      </c>
      <c r="H8" s="45">
        <f>G8-F8</f>
        <v>-2019</v>
      </c>
      <c r="I8" s="46">
        <f>H8/F8</f>
        <v>-0.13937594919232363</v>
      </c>
      <c r="J8" s="45">
        <v>14025</v>
      </c>
      <c r="K8" s="58">
        <v>12037</v>
      </c>
      <c r="L8" s="45">
        <f>K8-J8</f>
        <v>-1988</v>
      </c>
      <c r="M8" s="46">
        <f>L8/J8</f>
        <v>-0.14174688057040999</v>
      </c>
      <c r="N8" s="45">
        <v>13601</v>
      </c>
      <c r="O8" s="58">
        <v>11484</v>
      </c>
      <c r="P8" s="45">
        <f>O8-N8</f>
        <v>-2117</v>
      </c>
      <c r="Q8" s="47">
        <f>P8/N8</f>
        <v>-0.15565031982942432</v>
      </c>
      <c r="R8" s="4"/>
      <c r="S8" s="14"/>
      <c r="T8" s="17"/>
    </row>
    <row r="9" spans="1:20" s="2" customFormat="1" x14ac:dyDescent="0.2">
      <c r="A9" s="15" t="s">
        <v>9</v>
      </c>
      <c r="B9" s="45">
        <v>6217</v>
      </c>
      <c r="C9" s="58">
        <v>6139</v>
      </c>
      <c r="D9" s="45">
        <f>C9-B9</f>
        <v>-78</v>
      </c>
      <c r="E9" s="46">
        <f>D9/B9</f>
        <v>-1.2546244169213447E-2</v>
      </c>
      <c r="F9" s="45">
        <v>6249</v>
      </c>
      <c r="G9" s="58">
        <v>6062</v>
      </c>
      <c r="H9" s="45">
        <f>G9-F9</f>
        <v>-187</v>
      </c>
      <c r="I9" s="46">
        <f>H9/F9</f>
        <v>-2.9924787966074572E-2</v>
      </c>
      <c r="J9" s="45">
        <v>5577</v>
      </c>
      <c r="K9" s="58">
        <v>5163</v>
      </c>
      <c r="L9" s="45">
        <f>K9-J9</f>
        <v>-414</v>
      </c>
      <c r="M9" s="46">
        <f>L9/J9</f>
        <v>-7.423345884884347E-2</v>
      </c>
      <c r="N9" s="45">
        <v>3322</v>
      </c>
      <c r="O9" s="58">
        <v>2623</v>
      </c>
      <c r="P9" s="45">
        <f>O9-N9</f>
        <v>-699</v>
      </c>
      <c r="Q9" s="47">
        <f>P9/N9</f>
        <v>-0.21041541240216738</v>
      </c>
      <c r="S9" s="14"/>
      <c r="T9" s="14"/>
    </row>
    <row r="10" spans="1:20" s="2" customFormat="1" x14ac:dyDescent="0.2">
      <c r="A10" s="15" t="s">
        <v>10</v>
      </c>
      <c r="B10" s="45">
        <v>9843</v>
      </c>
      <c r="C10" s="58">
        <v>8868</v>
      </c>
      <c r="D10" s="45">
        <f>C10-B10</f>
        <v>-975</v>
      </c>
      <c r="E10" s="46">
        <f>D10/B10</f>
        <v>-9.905516610789393E-2</v>
      </c>
      <c r="F10" s="45">
        <v>9865</v>
      </c>
      <c r="G10" s="58">
        <v>8879</v>
      </c>
      <c r="H10" s="45">
        <f>G10-F10</f>
        <v>-986</v>
      </c>
      <c r="I10" s="46">
        <f>H10/F10</f>
        <v>-9.9949315762797766E-2</v>
      </c>
      <c r="J10" s="45">
        <v>9490</v>
      </c>
      <c r="K10" s="58">
        <v>8206</v>
      </c>
      <c r="L10" s="45">
        <f>K10-J10</f>
        <v>-1284</v>
      </c>
      <c r="M10" s="46">
        <f>L10/J10</f>
        <v>-0.13530031612223392</v>
      </c>
      <c r="N10" s="45">
        <v>8468</v>
      </c>
      <c r="O10" s="58">
        <v>7188</v>
      </c>
      <c r="P10" s="45">
        <f>O10-N10</f>
        <v>-1280</v>
      </c>
      <c r="Q10" s="47">
        <f>P10/N10</f>
        <v>-0.15115729806329711</v>
      </c>
    </row>
    <row r="11" spans="1:20" s="2" customFormat="1" x14ac:dyDescent="0.2">
      <c r="A11" s="26" t="s">
        <v>11</v>
      </c>
      <c r="B11" s="45">
        <v>12621</v>
      </c>
      <c r="C11" s="58">
        <v>11730</v>
      </c>
      <c r="D11" s="45">
        <f>C11-B11</f>
        <v>-891</v>
      </c>
      <c r="E11" s="46">
        <f>D11/B11</f>
        <v>-7.0596624673163771E-2</v>
      </c>
      <c r="F11" s="45">
        <v>12667</v>
      </c>
      <c r="G11" s="58">
        <v>11797</v>
      </c>
      <c r="H11" s="45">
        <f>G11-F11</f>
        <v>-870</v>
      </c>
      <c r="I11" s="46">
        <f>H11/F11</f>
        <v>-6.8682403094655398E-2</v>
      </c>
      <c r="J11" s="45">
        <v>12319</v>
      </c>
      <c r="K11" s="58">
        <v>11396</v>
      </c>
      <c r="L11" s="45">
        <f>K11-J11</f>
        <v>-923</v>
      </c>
      <c r="M11" s="46">
        <f>L11/J11</f>
        <v>-7.4924912736423405E-2</v>
      </c>
      <c r="N11" s="45">
        <v>11824</v>
      </c>
      <c r="O11" s="58">
        <v>10819</v>
      </c>
      <c r="P11" s="45">
        <f>O11-N11</f>
        <v>-1005</v>
      </c>
      <c r="Q11" s="47">
        <f>P11/N11</f>
        <v>-8.4996617050067655E-2</v>
      </c>
    </row>
    <row r="12" spans="1:20" s="2" customFormat="1" x14ac:dyDescent="0.2">
      <c r="A12" s="26" t="s">
        <v>12</v>
      </c>
      <c r="B12" s="45">
        <v>6973</v>
      </c>
      <c r="C12" s="58">
        <v>6760</v>
      </c>
      <c r="D12" s="45">
        <f>C12-B12</f>
        <v>-213</v>
      </c>
      <c r="E12" s="46">
        <f>D12/B12</f>
        <v>-3.0546393231033989E-2</v>
      </c>
      <c r="F12" s="45">
        <v>6973</v>
      </c>
      <c r="G12" s="58">
        <v>6756</v>
      </c>
      <c r="H12" s="45">
        <f>G12-F12</f>
        <v>-217</v>
      </c>
      <c r="I12" s="46">
        <f>H12/F12</f>
        <v>-3.1120034418471245E-2</v>
      </c>
      <c r="J12" s="45">
        <v>6422</v>
      </c>
      <c r="K12" s="58">
        <v>5981</v>
      </c>
      <c r="L12" s="45">
        <f>K12-J12</f>
        <v>-441</v>
      </c>
      <c r="M12" s="46">
        <f>L12/J12</f>
        <v>-6.8670196200560571E-2</v>
      </c>
      <c r="N12" s="45">
        <v>5336</v>
      </c>
      <c r="O12" s="58">
        <v>4872</v>
      </c>
      <c r="P12" s="45">
        <f>O12-N12</f>
        <v>-464</v>
      </c>
      <c r="Q12" s="47">
        <f>P12/N12</f>
        <v>-8.6956521739130432E-2</v>
      </c>
    </row>
    <row r="13" spans="1:20" s="2" customFormat="1" x14ac:dyDescent="0.2">
      <c r="A13" s="15"/>
      <c r="B13" s="42"/>
      <c r="C13" s="42"/>
      <c r="D13" s="45"/>
      <c r="E13" s="46"/>
      <c r="F13" s="42"/>
      <c r="G13" s="42"/>
      <c r="H13" s="45"/>
      <c r="I13" s="46"/>
      <c r="J13" s="42"/>
      <c r="K13" s="42"/>
      <c r="L13" s="45"/>
      <c r="M13" s="46"/>
      <c r="N13" s="42"/>
      <c r="O13" s="42"/>
      <c r="P13" s="45" t="s">
        <v>4</v>
      </c>
      <c r="Q13" s="47" t="s">
        <v>4</v>
      </c>
    </row>
    <row r="14" spans="1:20" s="2" customFormat="1" x14ac:dyDescent="0.2">
      <c r="A14" s="15" t="s">
        <v>5</v>
      </c>
      <c r="B14" s="45">
        <f>SUM(B8:B13)</f>
        <v>50039</v>
      </c>
      <c r="C14" s="45">
        <f>SUM(C8:C13)</f>
        <v>45969</v>
      </c>
      <c r="D14" s="45">
        <f>C14-B14</f>
        <v>-4070</v>
      </c>
      <c r="E14" s="46">
        <f>D14/B14</f>
        <v>-8.1336557485161567E-2</v>
      </c>
      <c r="F14" s="45">
        <f>SUM(F8:F13)</f>
        <v>50240</v>
      </c>
      <c r="G14" s="45">
        <f>SUM(G8:G13)</f>
        <v>45961</v>
      </c>
      <c r="H14" s="45">
        <f>G14-F14</f>
        <v>-4279</v>
      </c>
      <c r="I14" s="46">
        <f>H14/F14</f>
        <v>-8.517117834394905E-2</v>
      </c>
      <c r="J14" s="45">
        <f>SUM(J8:J13)</f>
        <v>47833</v>
      </c>
      <c r="K14" s="45">
        <f>SUM(K8:K13)</f>
        <v>42783</v>
      </c>
      <c r="L14" s="45">
        <f>K14-J14</f>
        <v>-5050</v>
      </c>
      <c r="M14" s="46">
        <f>L14/J14</f>
        <v>-0.10557564861079172</v>
      </c>
      <c r="N14" s="45">
        <f>SUM(N8:N13)</f>
        <v>42551</v>
      </c>
      <c r="O14" s="45">
        <f>SUM(O8:O13)</f>
        <v>36986</v>
      </c>
      <c r="P14" s="45">
        <f>O14-N14</f>
        <v>-5565</v>
      </c>
      <c r="Q14" s="47">
        <f>P14/N14</f>
        <v>-0.13078423538812248</v>
      </c>
    </row>
    <row r="15" spans="1:20" s="2" customFormat="1" x14ac:dyDescent="0.2">
      <c r="A15" s="15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8"/>
    </row>
    <row r="16" spans="1:20" s="2" customFormat="1" x14ac:dyDescent="0.2">
      <c r="A16" s="15"/>
      <c r="B16" s="49"/>
      <c r="C16" s="49"/>
      <c r="D16" s="44"/>
      <c r="E16" s="44"/>
      <c r="F16" s="49"/>
      <c r="G16" s="49"/>
      <c r="H16" s="44"/>
      <c r="I16" s="44"/>
      <c r="J16" s="49"/>
      <c r="K16" s="49"/>
      <c r="L16" s="44"/>
      <c r="M16" s="44"/>
      <c r="N16" s="49"/>
      <c r="O16" s="49"/>
      <c r="P16" s="44"/>
      <c r="Q16" s="48"/>
    </row>
    <row r="17" spans="1:22" s="2" customFormat="1" ht="12.75" customHeight="1" x14ac:dyDescent="0.2">
      <c r="A17" s="16"/>
      <c r="B17" s="65" t="s">
        <v>27</v>
      </c>
      <c r="C17" s="65"/>
      <c r="D17" s="44"/>
      <c r="E17" s="44"/>
      <c r="F17" s="65" t="s">
        <v>18</v>
      </c>
      <c r="G17" s="65"/>
      <c r="H17" s="44"/>
      <c r="I17" s="44"/>
      <c r="J17" s="65" t="s">
        <v>17</v>
      </c>
      <c r="K17" s="65"/>
      <c r="L17" s="44"/>
      <c r="M17" s="44"/>
      <c r="N17" s="65" t="s">
        <v>19</v>
      </c>
      <c r="O17" s="65"/>
      <c r="P17" s="44"/>
      <c r="Q17" s="48"/>
    </row>
    <row r="18" spans="1:22" s="2" customFormat="1" ht="12.75" customHeight="1" x14ac:dyDescent="0.2">
      <c r="A18" s="15"/>
      <c r="B18" s="67"/>
      <c r="C18" s="67"/>
      <c r="D18" s="67"/>
      <c r="E18" s="67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1:22" s="2" customFormat="1" x14ac:dyDescent="0.2">
      <c r="A19" s="26" t="s">
        <v>8</v>
      </c>
      <c r="B19" s="45">
        <v>13603</v>
      </c>
      <c r="C19" s="58">
        <v>11478</v>
      </c>
      <c r="D19" s="42">
        <f>C19-B19</f>
        <v>-2125</v>
      </c>
      <c r="E19" s="50">
        <f>D19/B19</f>
        <v>-0.15621554068955376</v>
      </c>
      <c r="F19" s="42">
        <v>14270</v>
      </c>
      <c r="G19" s="58">
        <v>12321</v>
      </c>
      <c r="H19" s="42">
        <f>G19-F19</f>
        <v>-1949</v>
      </c>
      <c r="I19" s="50">
        <f>H19/F19</f>
        <v>-0.13658023826208829</v>
      </c>
      <c r="J19" s="42">
        <v>15060</v>
      </c>
      <c r="K19" s="58">
        <v>12797</v>
      </c>
      <c r="L19" s="42">
        <f>K19-J19</f>
        <v>-2263</v>
      </c>
      <c r="M19" s="50">
        <f>L19/J19</f>
        <v>-0.15026560424966801</v>
      </c>
      <c r="N19" s="42">
        <v>14873</v>
      </c>
      <c r="O19" s="58">
        <v>12941</v>
      </c>
      <c r="P19" s="42">
        <f>O19-N19</f>
        <v>-1932</v>
      </c>
      <c r="Q19" s="51">
        <f>P19/N19</f>
        <v>-0.12989981846298662</v>
      </c>
    </row>
    <row r="20" spans="1:22" s="2" customFormat="1" x14ac:dyDescent="0.2">
      <c r="A20" s="15" t="s">
        <v>9</v>
      </c>
      <c r="B20" s="45">
        <v>1798</v>
      </c>
      <c r="C20" s="58">
        <v>1157</v>
      </c>
      <c r="D20" s="42">
        <f>C20-B20</f>
        <v>-641</v>
      </c>
      <c r="E20" s="50">
        <f>D20/B20</f>
        <v>-0.3565072302558398</v>
      </c>
      <c r="F20" s="42">
        <v>1631</v>
      </c>
      <c r="G20" s="58">
        <v>1124</v>
      </c>
      <c r="H20" s="42">
        <f>G20-F20</f>
        <v>-507</v>
      </c>
      <c r="I20" s="50">
        <f>H20/F20</f>
        <v>-0.31085223789086452</v>
      </c>
      <c r="J20" s="42">
        <v>1649</v>
      </c>
      <c r="K20" s="58">
        <v>1163</v>
      </c>
      <c r="L20" s="42">
        <f>K20-J20</f>
        <v>-486</v>
      </c>
      <c r="M20" s="50">
        <f>L20/J20</f>
        <v>-0.29472407519708915</v>
      </c>
      <c r="N20" s="42">
        <v>1549</v>
      </c>
      <c r="O20" s="58">
        <v>1108</v>
      </c>
      <c r="P20" s="42">
        <f>O20-N20</f>
        <v>-441</v>
      </c>
      <c r="Q20" s="51">
        <f>P20/N20</f>
        <v>-0.28469980632666236</v>
      </c>
    </row>
    <row r="21" spans="1:22" x14ac:dyDescent="0.2">
      <c r="A21" s="15" t="s">
        <v>10</v>
      </c>
      <c r="B21" s="45">
        <v>7808</v>
      </c>
      <c r="C21" s="58">
        <v>6470</v>
      </c>
      <c r="D21" s="42">
        <f>C21-B21</f>
        <v>-1338</v>
      </c>
      <c r="E21" s="50">
        <f>D21/B21</f>
        <v>-0.17136270491803279</v>
      </c>
      <c r="F21" s="42">
        <v>8035</v>
      </c>
      <c r="G21" s="58">
        <v>6412</v>
      </c>
      <c r="H21" s="42">
        <f>G21-F21</f>
        <v>-1623</v>
      </c>
      <c r="I21" s="50">
        <f>H21/F21</f>
        <v>-0.20199128811449907</v>
      </c>
      <c r="J21" s="42">
        <v>8048</v>
      </c>
      <c r="K21" s="58">
        <v>6418</v>
      </c>
      <c r="L21" s="42">
        <f>K21-J21</f>
        <v>-1630</v>
      </c>
      <c r="M21" s="50">
        <f>L21/J21</f>
        <v>-0.20253479125248508</v>
      </c>
      <c r="N21" s="42">
        <v>7784</v>
      </c>
      <c r="O21" s="58">
        <v>6213</v>
      </c>
      <c r="P21" s="42">
        <f>O21-N21</f>
        <v>-1571</v>
      </c>
      <c r="Q21" s="51">
        <f>P21/N21</f>
        <v>-0.20182425488180883</v>
      </c>
      <c r="R21" s="40"/>
      <c r="S21" s="40"/>
      <c r="T21" s="40"/>
      <c r="U21" s="41"/>
    </row>
    <row r="22" spans="1:22" x14ac:dyDescent="0.2">
      <c r="A22" s="26" t="s">
        <v>11</v>
      </c>
      <c r="B22" s="45">
        <v>11763</v>
      </c>
      <c r="C22" s="58">
        <v>10653</v>
      </c>
      <c r="D22" s="42">
        <f>C22-B22</f>
        <v>-1110</v>
      </c>
      <c r="E22" s="50">
        <f>D22/B22</f>
        <v>-9.4363682733996423E-2</v>
      </c>
      <c r="F22" s="42">
        <v>12391</v>
      </c>
      <c r="G22" s="58">
        <v>11221</v>
      </c>
      <c r="H22" s="42">
        <f>G22-F22</f>
        <v>-1170</v>
      </c>
      <c r="I22" s="50">
        <f>H22/F22</f>
        <v>-9.4423371802114436E-2</v>
      </c>
      <c r="J22" s="42">
        <v>12962</v>
      </c>
      <c r="K22" s="58">
        <v>11508</v>
      </c>
      <c r="L22" s="42">
        <f>K22-J22</f>
        <v>-1454</v>
      </c>
      <c r="M22" s="50">
        <f>L22/J22</f>
        <v>-0.11217404721493597</v>
      </c>
      <c r="N22" s="42">
        <v>12435</v>
      </c>
      <c r="O22" s="58">
        <v>11350</v>
      </c>
      <c r="P22" s="42">
        <f>O22-N22</f>
        <v>-1085</v>
      </c>
      <c r="Q22" s="51">
        <f>P22/N22</f>
        <v>-8.7253719340570968E-2</v>
      </c>
    </row>
    <row r="23" spans="1:22" x14ac:dyDescent="0.2">
      <c r="A23" s="26" t="s">
        <v>12</v>
      </c>
      <c r="B23" s="45">
        <v>4700</v>
      </c>
      <c r="C23" s="58">
        <v>4289</v>
      </c>
      <c r="D23" s="42">
        <f>C23-B23</f>
        <v>-411</v>
      </c>
      <c r="E23" s="50">
        <f>D23/B23</f>
        <v>-8.7446808510638296E-2</v>
      </c>
      <c r="F23" s="42">
        <v>4548</v>
      </c>
      <c r="G23" s="58">
        <v>4187</v>
      </c>
      <c r="H23" s="42">
        <f>G23-F23</f>
        <v>-361</v>
      </c>
      <c r="I23" s="50">
        <f>H23/F23</f>
        <v>-7.9375549692172379E-2</v>
      </c>
      <c r="J23" s="42">
        <v>4457</v>
      </c>
      <c r="K23" s="58">
        <v>4226</v>
      </c>
      <c r="L23" s="42">
        <f>K23-J23</f>
        <v>-231</v>
      </c>
      <c r="M23" s="50">
        <f>L23/J23</f>
        <v>-5.1828584249495178E-2</v>
      </c>
      <c r="N23" s="42">
        <v>4347</v>
      </c>
      <c r="O23" s="58">
        <v>4174</v>
      </c>
      <c r="P23" s="42">
        <f>O23-N23</f>
        <v>-173</v>
      </c>
      <c r="Q23" s="51">
        <f>P23/N23</f>
        <v>-3.9797561536691971E-2</v>
      </c>
    </row>
    <row r="24" spans="1:22" x14ac:dyDescent="0.2">
      <c r="A24" s="15"/>
      <c r="B24" s="42"/>
      <c r="C24" s="42"/>
      <c r="D24" s="42"/>
      <c r="E24" s="50"/>
      <c r="F24" s="42"/>
      <c r="G24" s="42"/>
      <c r="H24" s="42"/>
      <c r="I24" s="50"/>
      <c r="J24" s="42"/>
      <c r="K24" s="42"/>
      <c r="L24" s="44"/>
      <c r="M24" s="44"/>
      <c r="N24" s="42"/>
      <c r="O24" s="42"/>
      <c r="P24" s="44"/>
      <c r="Q24" s="52"/>
    </row>
    <row r="25" spans="1:22" x14ac:dyDescent="0.2">
      <c r="A25" s="15" t="s">
        <v>5</v>
      </c>
      <c r="B25" s="45">
        <f>SUM(B19:B24)</f>
        <v>39672</v>
      </c>
      <c r="C25" s="42">
        <f>SUM(C19:C24)</f>
        <v>34047</v>
      </c>
      <c r="D25" s="42">
        <f>C25-B25</f>
        <v>-5625</v>
      </c>
      <c r="E25" s="50">
        <f>D25/B25</f>
        <v>-0.14178765880217786</v>
      </c>
      <c r="F25" s="45">
        <f>SUM(F19:F24)</f>
        <v>40875</v>
      </c>
      <c r="G25" s="42">
        <f>SUM(G19:G24)</f>
        <v>35265</v>
      </c>
      <c r="H25" s="42">
        <f>G25-F25</f>
        <v>-5610</v>
      </c>
      <c r="I25" s="50">
        <f>H25/F25</f>
        <v>-0.13724770642201836</v>
      </c>
      <c r="J25" s="45">
        <f>SUM(J19:J23)</f>
        <v>42176</v>
      </c>
      <c r="K25" s="53">
        <f>SUM(K19:K23)</f>
        <v>36112</v>
      </c>
      <c r="L25" s="42">
        <f>K25-J25</f>
        <v>-6064</v>
      </c>
      <c r="M25" s="50">
        <f>L25/J25</f>
        <v>-0.1437784522003035</v>
      </c>
      <c r="N25" s="45">
        <f>SUM(N19:N24)</f>
        <v>40988</v>
      </c>
      <c r="O25" s="42">
        <f>SUM(O19:O24)</f>
        <v>35786</v>
      </c>
      <c r="P25" s="42">
        <f>O25-N25</f>
        <v>-5202</v>
      </c>
      <c r="Q25" s="51">
        <f>P25/N25</f>
        <v>-0.12691519469112911</v>
      </c>
    </row>
    <row r="26" spans="1:22" x14ac:dyDescent="0.2">
      <c r="A26" s="15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2"/>
    </row>
    <row r="27" spans="1:22" x14ac:dyDescent="0.2">
      <c r="A27" s="15"/>
      <c r="B27" s="49"/>
      <c r="C27" s="49"/>
      <c r="D27" s="54"/>
      <c r="E27" s="54"/>
      <c r="F27" s="49"/>
      <c r="G27" s="49"/>
      <c r="H27" s="54"/>
      <c r="I27" s="54"/>
      <c r="J27" s="49"/>
      <c r="K27" s="49"/>
      <c r="L27" s="54"/>
      <c r="M27" s="54"/>
      <c r="N27" s="49"/>
      <c r="O27" s="49"/>
      <c r="P27" s="54"/>
      <c r="Q27" s="52"/>
    </row>
    <row r="28" spans="1:22" ht="12.75" customHeight="1" x14ac:dyDescent="0.2">
      <c r="A28" s="16"/>
      <c r="B28" s="65" t="s">
        <v>20</v>
      </c>
      <c r="C28" s="65"/>
      <c r="D28" s="54"/>
      <c r="E28" s="55"/>
      <c r="F28" s="65" t="s">
        <v>21</v>
      </c>
      <c r="G28" s="65"/>
      <c r="H28" s="54"/>
      <c r="I28" s="54"/>
      <c r="J28" s="65" t="s">
        <v>22</v>
      </c>
      <c r="K28" s="65"/>
      <c r="L28" s="54"/>
      <c r="M28" s="54"/>
      <c r="N28" s="65" t="s">
        <v>23</v>
      </c>
      <c r="O28" s="65"/>
      <c r="P28" s="54"/>
      <c r="Q28" s="52"/>
      <c r="R28" s="20"/>
    </row>
    <row r="29" spans="1:22" x14ac:dyDescent="0.2">
      <c r="A29" s="22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</row>
    <row r="30" spans="1:22" x14ac:dyDescent="0.2">
      <c r="A30" s="26" t="s">
        <v>8</v>
      </c>
      <c r="B30" s="42">
        <v>13838</v>
      </c>
      <c r="C30" s="58">
        <v>12343</v>
      </c>
      <c r="D30" s="42">
        <f>C30-B30</f>
        <v>-1495</v>
      </c>
      <c r="E30" s="50">
        <f>D30/B30</f>
        <v>-0.10803584332996098</v>
      </c>
      <c r="F30" s="42">
        <v>12796</v>
      </c>
      <c r="G30" s="58">
        <v>11879</v>
      </c>
      <c r="H30" s="42">
        <f>G30-F30</f>
        <v>-917</v>
      </c>
      <c r="I30" s="50">
        <f>H30/F30</f>
        <v>-7.1663019693654267E-2</v>
      </c>
      <c r="J30" s="42">
        <v>12625</v>
      </c>
      <c r="K30" s="58">
        <v>11841</v>
      </c>
      <c r="L30" s="42">
        <f>K30-J30</f>
        <v>-784</v>
      </c>
      <c r="M30" s="50">
        <f>L30/J30</f>
        <v>-6.2099009900990099E-2</v>
      </c>
      <c r="N30" s="42">
        <v>12332</v>
      </c>
      <c r="O30" s="58">
        <v>11555</v>
      </c>
      <c r="P30" s="42">
        <f>O30-N30</f>
        <v>-777</v>
      </c>
      <c r="Q30" s="51">
        <f>P30/N30</f>
        <v>-6.3006811547194286E-2</v>
      </c>
      <c r="R30" s="2"/>
    </row>
    <row r="31" spans="1:22" x14ac:dyDescent="0.2">
      <c r="A31" s="15" t="s">
        <v>9</v>
      </c>
      <c r="B31" s="42">
        <v>1405</v>
      </c>
      <c r="C31" s="58">
        <v>987</v>
      </c>
      <c r="D31" s="42">
        <f>C31-B31</f>
        <v>-418</v>
      </c>
      <c r="E31" s="50">
        <f>D31/B31</f>
        <v>-0.29750889679715303</v>
      </c>
      <c r="F31" s="42">
        <v>1640</v>
      </c>
      <c r="G31" s="58">
        <v>1207</v>
      </c>
      <c r="H31" s="42">
        <f>G31-F31</f>
        <v>-433</v>
      </c>
      <c r="I31" s="50">
        <f>H31/F31</f>
        <v>-0.26402439024390245</v>
      </c>
      <c r="J31" s="42">
        <v>5410</v>
      </c>
      <c r="K31" s="58">
        <v>5181</v>
      </c>
      <c r="L31" s="42">
        <f>K31-J31</f>
        <v>-229</v>
      </c>
      <c r="M31" s="50">
        <f>L31/J31</f>
        <v>-4.2329020332717189E-2</v>
      </c>
      <c r="N31" s="42">
        <v>5948</v>
      </c>
      <c r="O31" s="58">
        <v>5822</v>
      </c>
      <c r="P31" s="42">
        <f>O31-N31</f>
        <v>-126</v>
      </c>
      <c r="Q31" s="51">
        <f>P31/N31</f>
        <v>-2.1183591123066576E-2</v>
      </c>
      <c r="R31" s="2"/>
      <c r="V31" s="40"/>
    </row>
    <row r="32" spans="1:22" x14ac:dyDescent="0.2">
      <c r="A32" s="15" t="s">
        <v>10</v>
      </c>
      <c r="B32" s="42">
        <v>7356</v>
      </c>
      <c r="C32" s="58">
        <v>5954</v>
      </c>
      <c r="D32" s="42">
        <f>C32-B32</f>
        <v>-1402</v>
      </c>
      <c r="E32" s="50">
        <f>D32/B32</f>
        <v>-0.19059271343121262</v>
      </c>
      <c r="F32" s="42">
        <v>7138</v>
      </c>
      <c r="G32" s="58">
        <v>5926</v>
      </c>
      <c r="H32" s="42">
        <f>G32-F32</f>
        <v>-1212</v>
      </c>
      <c r="I32" s="50">
        <f>H32/F32</f>
        <v>-0.16979546091342113</v>
      </c>
      <c r="J32" s="42">
        <v>8370</v>
      </c>
      <c r="K32" s="58">
        <v>7051</v>
      </c>
      <c r="L32" s="42">
        <f>K32-J32</f>
        <v>-1319</v>
      </c>
      <c r="M32" s="50">
        <f>L32/J32</f>
        <v>-0.15758661887694145</v>
      </c>
      <c r="N32" s="42">
        <v>8594</v>
      </c>
      <c r="O32" s="58">
        <v>7256</v>
      </c>
      <c r="P32" s="42">
        <f>O32-N32</f>
        <v>-1338</v>
      </c>
      <c r="Q32" s="51">
        <f>P32/N32</f>
        <v>-0.15569001629043519</v>
      </c>
      <c r="R32" s="2"/>
    </row>
    <row r="33" spans="1:18" x14ac:dyDescent="0.2">
      <c r="A33" s="26" t="s">
        <v>11</v>
      </c>
      <c r="B33" s="42">
        <v>11625</v>
      </c>
      <c r="C33" s="58">
        <v>10698</v>
      </c>
      <c r="D33" s="42">
        <f>C33-B33</f>
        <v>-927</v>
      </c>
      <c r="E33" s="50">
        <f>D33/B33</f>
        <v>-7.9741935483870971E-2</v>
      </c>
      <c r="F33" s="42">
        <v>11287</v>
      </c>
      <c r="G33" s="58">
        <v>10486</v>
      </c>
      <c r="H33" s="42">
        <f>G33-F33</f>
        <v>-801</v>
      </c>
      <c r="I33" s="50">
        <f>H33/F33</f>
        <v>-7.0966598741915479E-2</v>
      </c>
      <c r="J33" s="42">
        <v>11598</v>
      </c>
      <c r="K33" s="58">
        <v>10738</v>
      </c>
      <c r="L33" s="42">
        <f>K33-J33</f>
        <v>-860</v>
      </c>
      <c r="M33" s="50">
        <f>L33/J33</f>
        <v>-7.4150715640627696E-2</v>
      </c>
      <c r="N33" s="42">
        <v>11291</v>
      </c>
      <c r="O33" s="58">
        <v>10546</v>
      </c>
      <c r="P33" s="42">
        <f>O33-N33</f>
        <v>-745</v>
      </c>
      <c r="Q33" s="51">
        <f>P33/N33</f>
        <v>-6.5981755380391457E-2</v>
      </c>
      <c r="R33" s="2"/>
    </row>
    <row r="34" spans="1:18" x14ac:dyDescent="0.2">
      <c r="A34" s="26" t="s">
        <v>12</v>
      </c>
      <c r="B34" s="42">
        <v>4140</v>
      </c>
      <c r="C34" s="58">
        <v>4025</v>
      </c>
      <c r="D34" s="42">
        <f>C34-B34</f>
        <v>-115</v>
      </c>
      <c r="E34" s="50">
        <f>D34/B34</f>
        <v>-2.7777777777777776E-2</v>
      </c>
      <c r="F34" s="42">
        <v>4155</v>
      </c>
      <c r="G34" s="58">
        <v>4208</v>
      </c>
      <c r="H34" s="42">
        <f>G34-F34</f>
        <v>53</v>
      </c>
      <c r="I34" s="50">
        <f>H34/F34</f>
        <v>1.2755716004813478E-2</v>
      </c>
      <c r="J34" s="42">
        <v>5599</v>
      </c>
      <c r="K34" s="58">
        <v>5835</v>
      </c>
      <c r="L34" s="42">
        <f>K34-J34</f>
        <v>236</v>
      </c>
      <c r="M34" s="50">
        <f>L34/J34</f>
        <v>4.2150383997142347E-2</v>
      </c>
      <c r="N34" s="42">
        <v>6385</v>
      </c>
      <c r="O34" s="58">
        <v>6673</v>
      </c>
      <c r="P34" s="42">
        <f>O34-N34</f>
        <v>288</v>
      </c>
      <c r="Q34" s="51">
        <f>P34/N34</f>
        <v>4.5105716523101018E-2</v>
      </c>
      <c r="R34" s="2"/>
    </row>
    <row r="35" spans="1:18" x14ac:dyDescent="0.2">
      <c r="A35" s="15"/>
      <c r="B35" s="42"/>
      <c r="C35" s="42"/>
      <c r="D35" s="42" t="s">
        <v>4</v>
      </c>
      <c r="E35" s="50" t="s">
        <v>4</v>
      </c>
      <c r="F35" s="42"/>
      <c r="G35" s="42"/>
      <c r="H35" s="42" t="s">
        <v>4</v>
      </c>
      <c r="I35" s="50" t="s">
        <v>4</v>
      </c>
      <c r="J35" s="44"/>
      <c r="K35" s="44"/>
      <c r="L35" s="42" t="s">
        <v>6</v>
      </c>
      <c r="M35" s="50" t="s">
        <v>4</v>
      </c>
      <c r="N35" s="42"/>
      <c r="O35" s="42"/>
      <c r="P35" s="42" t="s">
        <v>4</v>
      </c>
      <c r="Q35" s="51" t="s">
        <v>4</v>
      </c>
      <c r="R35" s="2"/>
    </row>
    <row r="36" spans="1:18" x14ac:dyDescent="0.2">
      <c r="A36" s="15" t="s">
        <v>5</v>
      </c>
      <c r="B36" s="45">
        <f>SUM(B30:B35)</f>
        <v>38364</v>
      </c>
      <c r="C36" s="42">
        <f>SUM(C30:C35)</f>
        <v>34007</v>
      </c>
      <c r="D36" s="42">
        <f>C36-B36</f>
        <v>-4357</v>
      </c>
      <c r="E36" s="50">
        <f>D36/B36</f>
        <v>-0.11357001355437389</v>
      </c>
      <c r="F36" s="45">
        <f>SUM(F30:F35)</f>
        <v>37016</v>
      </c>
      <c r="G36" s="42">
        <f>SUM(G30:G35)</f>
        <v>33706</v>
      </c>
      <c r="H36" s="42">
        <f>G36-F36</f>
        <v>-3310</v>
      </c>
      <c r="I36" s="50">
        <f>H36/F36</f>
        <v>-8.9420791009293274E-2</v>
      </c>
      <c r="J36" s="42">
        <f>SUM(J30:J35)</f>
        <v>43602</v>
      </c>
      <c r="K36" s="42">
        <f>SUM(K30:K35)</f>
        <v>40646</v>
      </c>
      <c r="L36" s="42">
        <f>K36-J36</f>
        <v>-2956</v>
      </c>
      <c r="M36" s="50">
        <f>L36/J36</f>
        <v>-6.7795055272693916E-2</v>
      </c>
      <c r="N36" s="42">
        <f>SUM(N30:N35)</f>
        <v>44550</v>
      </c>
      <c r="O36" s="42">
        <f>SUM(O30:O35)</f>
        <v>41852</v>
      </c>
      <c r="P36" s="42">
        <f>O36-N36</f>
        <v>-2698</v>
      </c>
      <c r="Q36" s="51">
        <f>P36/N36</f>
        <v>-6.0561167227833897E-2</v>
      </c>
      <c r="R36" s="2"/>
    </row>
    <row r="37" spans="1:18" x14ac:dyDescent="0.2">
      <c r="A37" s="15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8"/>
      <c r="R37" s="2"/>
    </row>
    <row r="38" spans="1:18" x14ac:dyDescent="0.2">
      <c r="A38" s="15"/>
      <c r="B38" s="49"/>
      <c r="C38" s="49"/>
      <c r="D38" s="44"/>
      <c r="E38" s="44"/>
      <c r="F38" s="49"/>
      <c r="G38" s="49"/>
      <c r="H38" s="44"/>
      <c r="I38" s="44"/>
      <c r="J38" s="49"/>
      <c r="K38" s="49"/>
      <c r="L38" s="44"/>
      <c r="M38" s="44"/>
      <c r="N38" s="49"/>
      <c r="O38" s="49"/>
      <c r="P38" s="44"/>
      <c r="Q38" s="48"/>
      <c r="R38" s="2"/>
    </row>
    <row r="39" spans="1:18" x14ac:dyDescent="0.2">
      <c r="A39" s="16"/>
      <c r="B39" s="54"/>
      <c r="C39" s="49"/>
      <c r="D39" s="44"/>
      <c r="E39" s="44"/>
      <c r="F39" s="49"/>
      <c r="G39" s="49"/>
      <c r="H39" s="44"/>
      <c r="I39" s="44"/>
      <c r="J39" s="44"/>
      <c r="K39" s="44"/>
      <c r="L39" s="44"/>
      <c r="M39" s="44"/>
      <c r="N39" s="49"/>
      <c r="O39" s="49"/>
      <c r="P39" s="44"/>
      <c r="Q39" s="48"/>
      <c r="R39" s="2"/>
    </row>
    <row r="40" spans="1:18" x14ac:dyDescent="0.2">
      <c r="A40" s="22"/>
      <c r="B40" s="67" t="s">
        <v>28</v>
      </c>
      <c r="C40" s="67"/>
      <c r="D40" s="67"/>
      <c r="E40" s="67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2"/>
    </row>
    <row r="41" spans="1:18" x14ac:dyDescent="0.2">
      <c r="A41" s="26" t="s">
        <v>8</v>
      </c>
      <c r="B41" s="42">
        <f>(B8+F8+J8+N8+B19+F19+J19+N19+B30+F30+J30+N30)/12</f>
        <v>13824.5</v>
      </c>
      <c r="C41" s="42">
        <f>(C8+G8+K8+O8+C19+G19+K19+O19+C30+G30+K30+O30)/12</f>
        <v>12134.583333333334</v>
      </c>
      <c r="D41" s="42">
        <f>C41-B41</f>
        <v>-1689.9166666666661</v>
      </c>
      <c r="E41" s="50">
        <f>D41/B41</f>
        <v>-0.12224070792192601</v>
      </c>
      <c r="F41" s="56"/>
      <c r="G41" s="56"/>
      <c r="H41" s="50"/>
      <c r="I41" s="44"/>
      <c r="J41" s="54"/>
      <c r="K41" s="54"/>
      <c r="L41" s="54"/>
      <c r="M41" s="54"/>
      <c r="N41" s="54"/>
      <c r="O41" s="54"/>
      <c r="P41" s="54"/>
      <c r="Q41" s="52"/>
    </row>
    <row r="42" spans="1:18" x14ac:dyDescent="0.2">
      <c r="A42" s="15" t="s">
        <v>9</v>
      </c>
      <c r="B42" s="42">
        <f>(B9+F9+J9+N9+B20+F20+J20+N20+B31+F31+J31+N31)/12</f>
        <v>3532.9166666666665</v>
      </c>
      <c r="C42" s="42">
        <f t="shared" ref="C42:C45" si="0">(C9+G9+K9+O9+C20+G20+K20+O20+C31+G31+K31+O31)/12</f>
        <v>3144.6666666666665</v>
      </c>
      <c r="D42" s="42">
        <f t="shared" ref="D42:D45" si="1">C42-B42</f>
        <v>-388.25</v>
      </c>
      <c r="E42" s="50">
        <f>D42/B42</f>
        <v>-0.10989503479183867</v>
      </c>
      <c r="F42" s="56"/>
      <c r="G42" s="56"/>
      <c r="H42" s="44"/>
      <c r="I42" s="42"/>
      <c r="J42" s="54"/>
      <c r="K42" s="54"/>
      <c r="L42" s="54"/>
      <c r="M42" s="54"/>
      <c r="N42" s="54"/>
      <c r="O42" s="54"/>
      <c r="P42" s="54"/>
      <c r="Q42" s="52"/>
    </row>
    <row r="43" spans="1:18" x14ac:dyDescent="0.2">
      <c r="A43" s="15" t="s">
        <v>10</v>
      </c>
      <c r="B43" s="42">
        <f t="shared" ref="B43:C47" si="2">(B10+F10+J10+N10+B21+F21+J21+N21+B32+F32+J32+N32)/12</f>
        <v>8399.9166666666661</v>
      </c>
      <c r="C43" s="42">
        <f t="shared" si="0"/>
        <v>7070.083333333333</v>
      </c>
      <c r="D43" s="42">
        <f t="shared" si="1"/>
        <v>-1329.833333333333</v>
      </c>
      <c r="E43" s="50">
        <f>D43/B43</f>
        <v>-0.15831506264943102</v>
      </c>
      <c r="F43" s="57"/>
      <c r="G43" s="57"/>
      <c r="H43" s="50"/>
      <c r="I43" s="50"/>
      <c r="J43" s="54"/>
      <c r="K43" s="54"/>
      <c r="L43" s="54"/>
      <c r="M43" s="54"/>
      <c r="N43" s="54"/>
      <c r="O43" s="54"/>
      <c r="P43" s="54"/>
      <c r="Q43" s="52"/>
    </row>
    <row r="44" spans="1:18" x14ac:dyDescent="0.2">
      <c r="A44" s="26" t="s">
        <v>11</v>
      </c>
      <c r="B44" s="42">
        <f t="shared" si="2"/>
        <v>12065.25</v>
      </c>
      <c r="C44" s="42">
        <f t="shared" si="0"/>
        <v>11078.5</v>
      </c>
      <c r="D44" s="42">
        <f t="shared" si="1"/>
        <v>-986.75</v>
      </c>
      <c r="E44" s="50">
        <f>D44/B44</f>
        <v>-8.1784463645593747E-2</v>
      </c>
      <c r="F44" s="56"/>
      <c r="G44" s="56"/>
      <c r="H44" s="44"/>
      <c r="I44" s="44"/>
      <c r="J44" s="54"/>
      <c r="K44" s="54"/>
      <c r="L44" s="54"/>
      <c r="M44" s="54"/>
      <c r="N44" s="54"/>
      <c r="O44" s="54"/>
      <c r="P44" s="54"/>
      <c r="Q44" s="52"/>
    </row>
    <row r="45" spans="1:18" x14ac:dyDescent="0.2">
      <c r="A45" s="26" t="s">
        <v>12</v>
      </c>
      <c r="B45" s="42">
        <f t="shared" si="2"/>
        <v>5336.25</v>
      </c>
      <c r="C45" s="42">
        <f t="shared" si="0"/>
        <v>5165.5</v>
      </c>
      <c r="D45" s="42">
        <f t="shared" si="1"/>
        <v>-170.75</v>
      </c>
      <c r="E45" s="50">
        <f>D45/B45</f>
        <v>-3.1998126024830174E-2</v>
      </c>
      <c r="F45" s="56"/>
      <c r="G45" s="56"/>
      <c r="H45" s="54"/>
      <c r="I45" s="54"/>
      <c r="J45" s="54"/>
      <c r="K45" s="54"/>
      <c r="L45" s="54"/>
      <c r="M45" s="54"/>
      <c r="N45" s="54"/>
      <c r="O45" s="54"/>
      <c r="P45" s="54"/>
      <c r="Q45" s="52"/>
    </row>
    <row r="46" spans="1:18" x14ac:dyDescent="0.2">
      <c r="A46" s="15"/>
      <c r="B46" s="42"/>
      <c r="C46" s="42"/>
      <c r="D46" s="42"/>
      <c r="E46" s="50" t="s">
        <v>4</v>
      </c>
      <c r="F46" s="56"/>
      <c r="G46" s="56"/>
      <c r="H46" s="54"/>
      <c r="I46" s="54"/>
      <c r="J46" s="54"/>
      <c r="K46" s="54"/>
      <c r="L46" s="54"/>
      <c r="M46" s="54"/>
      <c r="N46" s="54"/>
      <c r="O46" s="54"/>
      <c r="P46" s="54"/>
      <c r="Q46" s="52"/>
    </row>
    <row r="47" spans="1:18" x14ac:dyDescent="0.2">
      <c r="A47" s="15" t="s">
        <v>5</v>
      </c>
      <c r="B47" s="42">
        <f t="shared" si="2"/>
        <v>43158.833333333336</v>
      </c>
      <c r="C47" s="42">
        <f t="shared" si="2"/>
        <v>38593.333333333336</v>
      </c>
      <c r="D47" s="42">
        <f>C47-B47</f>
        <v>-4565.5</v>
      </c>
      <c r="E47" s="50">
        <f>D47/B47</f>
        <v>-0.10578367502983166</v>
      </c>
      <c r="F47" s="56"/>
      <c r="G47" s="56"/>
      <c r="H47" s="54"/>
      <c r="I47" s="54"/>
      <c r="J47" s="54"/>
      <c r="K47" s="54"/>
      <c r="L47" s="54"/>
      <c r="M47" s="54"/>
      <c r="N47" s="54"/>
      <c r="O47" s="54"/>
      <c r="P47" s="54"/>
      <c r="Q47" s="52"/>
    </row>
    <row r="48" spans="1:18" x14ac:dyDescent="0.2">
      <c r="A48" s="15"/>
      <c r="B48" s="19"/>
      <c r="C48" s="19"/>
      <c r="D48" s="19"/>
      <c r="E48" s="14"/>
      <c r="F48" s="14"/>
      <c r="G48" s="14"/>
      <c r="H48" s="20"/>
      <c r="I48" s="20"/>
      <c r="J48" s="20"/>
      <c r="K48" s="20"/>
      <c r="L48" s="20"/>
      <c r="M48" s="20"/>
      <c r="N48" s="20"/>
      <c r="O48" s="20"/>
      <c r="P48" s="20"/>
      <c r="Q48" s="21"/>
    </row>
    <row r="49" spans="1:17" x14ac:dyDescent="0.2">
      <c r="A49" s="15"/>
      <c r="B49" s="18"/>
      <c r="C49" s="18"/>
      <c r="D49" s="14"/>
      <c r="E49" s="14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</row>
    <row r="50" spans="1:17" ht="12" thickBot="1" x14ac:dyDescent="0.2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5"/>
    </row>
    <row r="51" spans="1:17" ht="12.75" customHeight="1" x14ac:dyDescent="0.2">
      <c r="A51" s="31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38"/>
    </row>
    <row r="52" spans="1:17" ht="12.75" customHeight="1" x14ac:dyDescent="0.2">
      <c r="A52" s="32"/>
      <c r="B52" s="29"/>
      <c r="C52" s="29"/>
      <c r="D52" s="29"/>
      <c r="E52" s="29"/>
      <c r="F52" s="63"/>
      <c r="G52" s="63"/>
      <c r="H52" s="29"/>
      <c r="I52" s="29"/>
      <c r="J52" s="39"/>
      <c r="K52" s="39"/>
      <c r="L52" s="39"/>
      <c r="M52" s="39"/>
      <c r="N52" s="30"/>
      <c r="O52" s="30"/>
      <c r="P52" s="31"/>
      <c r="Q52" s="31"/>
    </row>
    <row r="53" spans="1:17" ht="12.75" customHeight="1" x14ac:dyDescent="0.2">
      <c r="A53" s="33"/>
      <c r="B53" s="32"/>
      <c r="C53" s="32"/>
      <c r="D53" s="32"/>
      <c r="E53" s="32"/>
      <c r="F53" s="32"/>
      <c r="G53" s="32"/>
      <c r="H53" s="32"/>
      <c r="I53" s="32"/>
      <c r="J53" s="33"/>
      <c r="K53" s="33"/>
      <c r="L53" s="33"/>
      <c r="M53" s="33"/>
      <c r="N53" s="33"/>
      <c r="O53" s="33"/>
      <c r="P53" s="33"/>
      <c r="Q53" s="33"/>
    </row>
    <row r="54" spans="1:17" ht="12.75" customHeight="1" x14ac:dyDescent="0.2">
      <c r="A54" s="33"/>
      <c r="B54" s="29"/>
      <c r="C54" s="29"/>
      <c r="D54" s="29"/>
      <c r="E54" s="29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4"/>
    </row>
    <row r="55" spans="1:17" x14ac:dyDescent="0.2">
      <c r="A55" s="33"/>
      <c r="B55" s="29"/>
      <c r="C55" s="29"/>
      <c r="D55" s="29"/>
      <c r="E55" s="29"/>
      <c r="F55" s="63"/>
      <c r="G55" s="63"/>
      <c r="H55" s="29"/>
      <c r="I55" s="29"/>
      <c r="J55" s="29"/>
      <c r="K55" s="64"/>
      <c r="L55" s="64"/>
      <c r="M55" s="64"/>
      <c r="N55" s="64"/>
      <c r="O55" s="35"/>
      <c r="P55" s="33"/>
      <c r="Q55" s="36"/>
    </row>
    <row r="56" spans="1:17" x14ac:dyDescent="0.2">
      <c r="A56" s="33"/>
      <c r="B56" s="37"/>
      <c r="C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</sheetData>
  <mergeCells count="25">
    <mergeCell ref="N28:O28"/>
    <mergeCell ref="J28:K28"/>
    <mergeCell ref="F28:G28"/>
    <mergeCell ref="B28:C28"/>
    <mergeCell ref="B6:E6"/>
    <mergeCell ref="J6:M6"/>
    <mergeCell ref="N6:Q6"/>
    <mergeCell ref="B18:E18"/>
    <mergeCell ref="F18:I18"/>
    <mergeCell ref="J18:M18"/>
    <mergeCell ref="N18:Q18"/>
    <mergeCell ref="B7:C7"/>
    <mergeCell ref="B17:C17"/>
    <mergeCell ref="F17:G17"/>
    <mergeCell ref="J17:K17"/>
    <mergeCell ref="N17:O17"/>
    <mergeCell ref="F55:G55"/>
    <mergeCell ref="K55:N55"/>
    <mergeCell ref="B29:E29"/>
    <mergeCell ref="F29:I29"/>
    <mergeCell ref="J29:M29"/>
    <mergeCell ref="N29:Q29"/>
    <mergeCell ref="B40:E40"/>
    <mergeCell ref="F52:G52"/>
    <mergeCell ref="B51:P51"/>
  </mergeCells>
  <phoneticPr fontId="0" type="noConversion"/>
  <pageMargins left="0" right="0.27" top="0.35433070866141736" bottom="0" header="0.51181102362204722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2018-01-19T11:04:08Z</cp:lastPrinted>
  <dcterms:created xsi:type="dcterms:W3CDTF">2003-02-21T10:33:44Z</dcterms:created>
  <dcterms:modified xsi:type="dcterms:W3CDTF">2018-01-19T11:07:51Z</dcterms:modified>
</cp:coreProperties>
</file>